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135" windowWidth="21015" windowHeight="994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D25" i="1"/>
  <c r="D26" s="1"/>
  <c r="C23"/>
  <c r="D2"/>
  <c r="D3"/>
  <c r="D4"/>
  <c r="D5"/>
  <c r="D6"/>
  <c r="D7"/>
  <c r="D8"/>
  <c r="D9"/>
  <c r="D10"/>
  <c r="D11"/>
  <c r="D12"/>
  <c r="D13"/>
  <c r="D14"/>
  <c r="D15"/>
  <c r="D16"/>
  <c r="D17"/>
  <c r="D18"/>
  <c r="D19"/>
  <c r="D20"/>
  <c r="D21"/>
  <c r="C3"/>
  <c r="C4"/>
  <c r="C5"/>
  <c r="C6"/>
  <c r="C7"/>
  <c r="C8"/>
  <c r="C9"/>
  <c r="C10"/>
  <c r="C11"/>
  <c r="C12"/>
  <c r="C13"/>
  <c r="C14"/>
  <c r="C15"/>
  <c r="C16"/>
  <c r="C17"/>
  <c r="C18"/>
  <c r="C19"/>
  <c r="C20"/>
  <c r="C21"/>
  <c r="C2"/>
  <c r="A24"/>
  <c r="A25" s="1"/>
  <c r="A26" s="1"/>
  <c r="A23"/>
</calcChain>
</file>

<file path=xl/sharedStrings.xml><?xml version="1.0" encoding="utf-8"?>
<sst xmlns="http://schemas.openxmlformats.org/spreadsheetml/2006/main" count="11" uniqueCount="10">
  <si>
    <t>X</t>
  </si>
  <si>
    <t>Y</t>
  </si>
  <si>
    <t>кк Пирсона</t>
  </si>
  <si>
    <t>t</t>
  </si>
  <si>
    <t>Pvalue</t>
  </si>
  <si>
    <t xml:space="preserve"> R X</t>
  </si>
  <si>
    <t>R Y</t>
  </si>
  <si>
    <t>кк Спирмена</t>
  </si>
  <si>
    <t>n</t>
  </si>
  <si>
    <t>stat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</si>
</sst>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2" borderId="0" applyNumberFormat="0" applyBorder="0" applyAlignment="0" applyProtection="0"/>
    <xf numFmtId="0" fontId="3" fillId="3" borderId="0" applyNumberFormat="0" applyBorder="0" applyAlignment="0" applyProtection="0"/>
  </cellStyleXfs>
  <cellXfs count="4">
    <xf numFmtId="0" fontId="0" fillId="0" borderId="0" xfId="0"/>
    <xf numFmtId="0" fontId="1" fillId="0" borderId="0" xfId="0" applyFont="1"/>
    <xf numFmtId="0" fontId="3" fillId="3" borderId="0" xfId="2"/>
    <xf numFmtId="0" fontId="2" fillId="2" borderId="0" xfId="1"/>
  </cellXfs>
  <cellStyles count="3">
    <cellStyle name="Bad" xfId="2" builtinId="27"/>
    <cellStyle name="Good" xfId="1" builtinId="26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layout/>
    </c:title>
    <c:plotArea>
      <c:layout/>
      <c:scatterChart>
        <c:scatterStyle val="lineMarker"/>
        <c:ser>
          <c:idx val="0"/>
          <c:order val="0"/>
          <c:tx>
            <c:strRef>
              <c:f>Лист1!$B$1</c:f>
              <c:strCache>
                <c:ptCount val="1"/>
                <c:pt idx="0">
                  <c:v>Y</c:v>
                </c:pt>
              </c:strCache>
            </c:strRef>
          </c:tx>
          <c:spPr>
            <a:ln w="28575">
              <a:noFill/>
            </a:ln>
          </c:spPr>
          <c:xVal>
            <c:numRef>
              <c:f>Лист1!$A$2:$A$21</c:f>
              <c:numCache>
                <c:formatCode>General</c:formatCode>
                <c:ptCount val="20"/>
                <c:pt idx="0">
                  <c:v>0</c:v>
                </c:pt>
                <c:pt idx="1">
                  <c:v>52</c:v>
                </c:pt>
                <c:pt idx="2">
                  <c:v>3.38</c:v>
                </c:pt>
                <c:pt idx="3">
                  <c:v>49.7</c:v>
                </c:pt>
                <c:pt idx="4">
                  <c:v>0.13</c:v>
                </c:pt>
                <c:pt idx="5">
                  <c:v>51.6</c:v>
                </c:pt>
                <c:pt idx="6">
                  <c:v>0</c:v>
                </c:pt>
                <c:pt idx="7">
                  <c:v>3.53</c:v>
                </c:pt>
                <c:pt idx="8">
                  <c:v>49.9</c:v>
                </c:pt>
                <c:pt idx="9">
                  <c:v>0.13</c:v>
                </c:pt>
                <c:pt idx="10">
                  <c:v>0.13</c:v>
                </c:pt>
                <c:pt idx="11">
                  <c:v>49.5</c:v>
                </c:pt>
                <c:pt idx="12">
                  <c:v>1.43</c:v>
                </c:pt>
                <c:pt idx="13">
                  <c:v>1.58</c:v>
                </c:pt>
                <c:pt idx="14">
                  <c:v>1.67</c:v>
                </c:pt>
                <c:pt idx="15">
                  <c:v>1.61</c:v>
                </c:pt>
                <c:pt idx="16">
                  <c:v>1.66</c:v>
                </c:pt>
                <c:pt idx="17">
                  <c:v>2.1</c:v>
                </c:pt>
                <c:pt idx="18">
                  <c:v>0.35</c:v>
                </c:pt>
                <c:pt idx="19">
                  <c:v>1.48</c:v>
                </c:pt>
              </c:numCache>
            </c:numRef>
          </c:xVal>
          <c:yVal>
            <c:numRef>
              <c:f>Лист1!$B$2:$B$21</c:f>
              <c:numCache>
                <c:formatCode>General</c:formatCode>
                <c:ptCount val="20"/>
                <c:pt idx="0">
                  <c:v>0.87</c:v>
                </c:pt>
                <c:pt idx="1">
                  <c:v>0.85</c:v>
                </c:pt>
                <c:pt idx="2">
                  <c:v>0.09</c:v>
                </c:pt>
                <c:pt idx="3">
                  <c:v>0.66</c:v>
                </c:pt>
                <c:pt idx="4">
                  <c:v>1.87</c:v>
                </c:pt>
                <c:pt idx="5">
                  <c:v>0.87</c:v>
                </c:pt>
                <c:pt idx="6">
                  <c:v>0.1</c:v>
                </c:pt>
                <c:pt idx="7">
                  <c:v>0</c:v>
                </c:pt>
                <c:pt idx="8">
                  <c:v>0.67</c:v>
                </c:pt>
                <c:pt idx="9">
                  <c:v>3.15</c:v>
                </c:pt>
                <c:pt idx="10">
                  <c:v>2.17</c:v>
                </c:pt>
                <c:pt idx="11">
                  <c:v>1.64</c:v>
                </c:pt>
                <c:pt idx="12">
                  <c:v>1.67</c:v>
                </c:pt>
                <c:pt idx="13">
                  <c:v>2.77</c:v>
                </c:pt>
                <c:pt idx="14">
                  <c:v>7.0000000000000007E-2</c:v>
                </c:pt>
                <c:pt idx="15">
                  <c:v>2.67</c:v>
                </c:pt>
                <c:pt idx="16">
                  <c:v>7.0000000000000007E-2</c:v>
                </c:pt>
                <c:pt idx="17">
                  <c:v>3.77</c:v>
                </c:pt>
                <c:pt idx="18">
                  <c:v>2.87</c:v>
                </c:pt>
                <c:pt idx="19">
                  <c:v>1.52</c:v>
                </c:pt>
              </c:numCache>
            </c:numRef>
          </c:yVal>
        </c:ser>
        <c:axId val="99149312"/>
        <c:axId val="99147776"/>
      </c:scatterChart>
      <c:valAx>
        <c:axId val="99149312"/>
        <c:scaling>
          <c:orientation val="minMax"/>
        </c:scaling>
        <c:axPos val="b"/>
        <c:numFmt formatCode="General" sourceLinked="1"/>
        <c:tickLblPos val="nextTo"/>
        <c:crossAx val="99147776"/>
        <c:crosses val="autoZero"/>
        <c:crossBetween val="midCat"/>
      </c:valAx>
      <c:valAx>
        <c:axId val="99147776"/>
        <c:scaling>
          <c:orientation val="minMax"/>
        </c:scaling>
        <c:axPos val="l"/>
        <c:majorGridlines/>
        <c:numFmt formatCode="General" sourceLinked="1"/>
        <c:tickLblPos val="nextTo"/>
        <c:crossAx val="99149312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152400</xdr:colOff>
      <xdr:row>1</xdr:row>
      <xdr:rowOff>9525</xdr:rowOff>
    </xdr:from>
    <xdr:to>
      <xdr:col>15</xdr:col>
      <xdr:colOff>590550</xdr:colOff>
      <xdr:row>15</xdr:row>
      <xdr:rowOff>85725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6"/>
  <sheetViews>
    <sheetView tabSelected="1" workbookViewId="0">
      <selection activeCell="B23" sqref="B23"/>
    </sheetView>
  </sheetViews>
  <sheetFormatPr defaultRowHeight="15"/>
  <cols>
    <col min="2" max="2" width="11.140625" bestFit="1" customWidth="1"/>
    <col min="4" max="4" width="12.7109375" bestFit="1" customWidth="1"/>
    <col min="5" max="5" width="11.140625" bestFit="1" customWidth="1"/>
  </cols>
  <sheetData>
    <row r="1" spans="1:4">
      <c r="A1" s="1" t="s">
        <v>0</v>
      </c>
      <c r="B1" t="s">
        <v>1</v>
      </c>
      <c r="C1" t="s">
        <v>5</v>
      </c>
      <c r="D1" t="s">
        <v>6</v>
      </c>
    </row>
    <row r="2" spans="1:4">
      <c r="A2">
        <v>0</v>
      </c>
      <c r="B2">
        <v>0.87</v>
      </c>
      <c r="C2">
        <f>(20 + 1 + RANK(A2,A$2:A$21,1)-RANK(A2,A$2:A$21,0))/2</f>
        <v>1.5</v>
      </c>
      <c r="D2">
        <f>(20 + 1 + RANK(B2,B$2:B$21,1)-RANK(B2,B$2:B$21,0))/2</f>
        <v>9.5</v>
      </c>
    </row>
    <row r="3" spans="1:4">
      <c r="A3">
        <v>52</v>
      </c>
      <c r="B3">
        <v>0.85</v>
      </c>
      <c r="C3">
        <f t="shared" ref="C3:D21" si="0">(20 + 1 + RANK(A3,A$2:A$21,1)-RANK(A3,A$2:A$21,0))/2</f>
        <v>20</v>
      </c>
      <c r="D3">
        <f t="shared" si="0"/>
        <v>8</v>
      </c>
    </row>
    <row r="4" spans="1:4">
      <c r="A4">
        <v>3.38</v>
      </c>
      <c r="B4">
        <v>0.09</v>
      </c>
      <c r="C4">
        <f t="shared" si="0"/>
        <v>14</v>
      </c>
      <c r="D4">
        <f t="shared" si="0"/>
        <v>4</v>
      </c>
    </row>
    <row r="5" spans="1:4">
      <c r="A5">
        <v>49.7</v>
      </c>
      <c r="B5">
        <v>0.66</v>
      </c>
      <c r="C5">
        <f t="shared" si="0"/>
        <v>17</v>
      </c>
      <c r="D5">
        <f t="shared" si="0"/>
        <v>6</v>
      </c>
    </row>
    <row r="6" spans="1:4">
      <c r="A6">
        <v>0.13</v>
      </c>
      <c r="B6">
        <v>1.87</v>
      </c>
      <c r="C6">
        <f t="shared" si="0"/>
        <v>4</v>
      </c>
      <c r="D6">
        <f t="shared" si="0"/>
        <v>14</v>
      </c>
    </row>
    <row r="7" spans="1:4">
      <c r="A7">
        <v>51.6</v>
      </c>
      <c r="B7">
        <v>0.87</v>
      </c>
      <c r="C7">
        <f t="shared" si="0"/>
        <v>19</v>
      </c>
      <c r="D7">
        <f t="shared" si="0"/>
        <v>9.5</v>
      </c>
    </row>
    <row r="8" spans="1:4">
      <c r="A8">
        <v>0</v>
      </c>
      <c r="B8">
        <v>0.1</v>
      </c>
      <c r="C8">
        <f t="shared" si="0"/>
        <v>1.5</v>
      </c>
      <c r="D8">
        <f t="shared" si="0"/>
        <v>5</v>
      </c>
    </row>
    <row r="9" spans="1:4">
      <c r="A9">
        <v>3.53</v>
      </c>
      <c r="B9">
        <v>0</v>
      </c>
      <c r="C9">
        <f t="shared" si="0"/>
        <v>15</v>
      </c>
      <c r="D9">
        <f t="shared" si="0"/>
        <v>1</v>
      </c>
    </row>
    <row r="10" spans="1:4">
      <c r="A10">
        <v>49.9</v>
      </c>
      <c r="B10">
        <v>0.67</v>
      </c>
      <c r="C10">
        <f t="shared" si="0"/>
        <v>18</v>
      </c>
      <c r="D10">
        <f t="shared" si="0"/>
        <v>7</v>
      </c>
    </row>
    <row r="11" spans="1:4">
      <c r="A11">
        <v>0.13</v>
      </c>
      <c r="B11">
        <v>3.15</v>
      </c>
      <c r="C11">
        <f t="shared" si="0"/>
        <v>4</v>
      </c>
      <c r="D11">
        <f t="shared" si="0"/>
        <v>19</v>
      </c>
    </row>
    <row r="12" spans="1:4">
      <c r="A12">
        <v>0.13</v>
      </c>
      <c r="B12">
        <v>2.17</v>
      </c>
      <c r="C12">
        <f t="shared" si="0"/>
        <v>4</v>
      </c>
      <c r="D12">
        <f t="shared" si="0"/>
        <v>15</v>
      </c>
    </row>
    <row r="13" spans="1:4">
      <c r="A13">
        <v>49.5</v>
      </c>
      <c r="B13">
        <v>1.64</v>
      </c>
      <c r="C13">
        <f t="shared" si="0"/>
        <v>16</v>
      </c>
      <c r="D13">
        <f t="shared" si="0"/>
        <v>12</v>
      </c>
    </row>
    <row r="14" spans="1:4">
      <c r="A14">
        <v>1.43</v>
      </c>
      <c r="B14">
        <v>1.67</v>
      </c>
      <c r="C14">
        <f t="shared" si="0"/>
        <v>7</v>
      </c>
      <c r="D14">
        <f t="shared" si="0"/>
        <v>13</v>
      </c>
    </row>
    <row r="15" spans="1:4">
      <c r="A15">
        <v>1.58</v>
      </c>
      <c r="B15">
        <v>2.77</v>
      </c>
      <c r="C15">
        <f t="shared" si="0"/>
        <v>9</v>
      </c>
      <c r="D15">
        <f t="shared" si="0"/>
        <v>17</v>
      </c>
    </row>
    <row r="16" spans="1:4">
      <c r="A16">
        <v>1.67</v>
      </c>
      <c r="B16">
        <v>7.0000000000000007E-2</v>
      </c>
      <c r="C16">
        <f t="shared" si="0"/>
        <v>12</v>
      </c>
      <c r="D16">
        <f t="shared" si="0"/>
        <v>2.5</v>
      </c>
    </row>
    <row r="17" spans="1:4">
      <c r="A17">
        <v>1.61</v>
      </c>
      <c r="B17">
        <v>2.67</v>
      </c>
      <c r="C17">
        <f t="shared" si="0"/>
        <v>10</v>
      </c>
      <c r="D17">
        <f t="shared" si="0"/>
        <v>16</v>
      </c>
    </row>
    <row r="18" spans="1:4">
      <c r="A18">
        <v>1.66</v>
      </c>
      <c r="B18">
        <v>7.0000000000000007E-2</v>
      </c>
      <c r="C18">
        <f t="shared" si="0"/>
        <v>11</v>
      </c>
      <c r="D18">
        <f t="shared" si="0"/>
        <v>2.5</v>
      </c>
    </row>
    <row r="19" spans="1:4">
      <c r="A19">
        <v>2.1</v>
      </c>
      <c r="B19">
        <v>3.77</v>
      </c>
      <c r="C19">
        <f t="shared" si="0"/>
        <v>13</v>
      </c>
      <c r="D19">
        <f t="shared" si="0"/>
        <v>20</v>
      </c>
    </row>
    <row r="20" spans="1:4">
      <c r="A20">
        <v>0.35</v>
      </c>
      <c r="B20">
        <v>2.87</v>
      </c>
      <c r="C20">
        <f t="shared" si="0"/>
        <v>6</v>
      </c>
      <c r="D20">
        <f t="shared" si="0"/>
        <v>18</v>
      </c>
    </row>
    <row r="21" spans="1:4">
      <c r="A21">
        <v>1.48</v>
      </c>
      <c r="B21">
        <v>1.52</v>
      </c>
      <c r="C21">
        <f t="shared" si="0"/>
        <v>8</v>
      </c>
      <c r="D21">
        <f t="shared" si="0"/>
        <v>11</v>
      </c>
    </row>
    <row r="23" spans="1:4">
      <c r="A23">
        <f>CORREL(A2:A21,B2:B21)</f>
        <v>-0.25635471418124567</v>
      </c>
      <c r="B23" s="2" t="s">
        <v>2</v>
      </c>
      <c r="C23">
        <f>CORREL(C2:C21,D2:D21)</f>
        <v>-0.36524712383332414</v>
      </c>
      <c r="D23" s="3" t="s">
        <v>7</v>
      </c>
    </row>
    <row r="24" spans="1:4">
      <c r="A24">
        <f>SQRT(10)*A23/SQRT(1-A23*A23)</f>
        <v>-0.83869152945739889</v>
      </c>
      <c r="B24" t="s">
        <v>3</v>
      </c>
      <c r="C24" t="s">
        <v>8</v>
      </c>
      <c r="D24">
        <v>20</v>
      </c>
    </row>
    <row r="25" spans="1:4">
      <c r="A25">
        <f>TDIST(ABS(A24),18,1)</f>
        <v>0.20632110035770457</v>
      </c>
      <c r="C25" t="s">
        <v>9</v>
      </c>
      <c r="D25">
        <f>SQRT(D24-1) * C23</f>
        <v>-1.5920753022083463</v>
      </c>
    </row>
    <row r="26" spans="1:4">
      <c r="A26" s="2">
        <f>A25*2</f>
        <v>0.41264220071540914</v>
      </c>
      <c r="B26" t="s">
        <v>4</v>
      </c>
      <c r="C26" t="s">
        <v>4</v>
      </c>
      <c r="D26" s="3">
        <f>NORMSDIST(D25)</f>
        <v>5.5683892869760721E-2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bnagaev</cp:lastModifiedBy>
  <dcterms:created xsi:type="dcterms:W3CDTF">2010-05-02T16:25:54Z</dcterms:created>
  <dcterms:modified xsi:type="dcterms:W3CDTF">2010-05-17T13:13:40Z</dcterms:modified>
</cp:coreProperties>
</file>